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マイドライブ\STEP-ALICE申請書\申請書別紙・報告書R6～\"/>
    </mc:Choice>
  </mc:AlternateContent>
  <xr:revisionPtr revIDLastSave="0" documentId="13_ncr:1_{50066187-E499-44ED-B721-E4D21675454C}" xr6:coauthVersionLast="47" xr6:coauthVersionMax="47" xr10:uidLastSave="{00000000-0000-0000-0000-000000000000}"/>
  <bookViews>
    <workbookView xWindow="768" yWindow="480" windowWidth="21624" windowHeight="12120" xr2:uid="{370FE685-94EC-4D4A-9C69-8E70D3720C1C}"/>
  </bookViews>
  <sheets>
    <sheet name="申請金額の使途予定（旅費入力用）" sheetId="1" r:id="rId1"/>
    <sheet name="申請金額の使途予定（記入例1）" sheetId="5" r:id="rId2"/>
    <sheet name="申請金額の使途予定（記入例2）" sheetId="6" r:id="rId3"/>
    <sheet name="日当・宿泊料について" sheetId="4" r:id="rId4"/>
  </sheets>
  <definedNames>
    <definedName name="_xlnm.Print_Area" localSheetId="1">'申請金額の使途予定（記入例1）'!$A$1:$F$25</definedName>
    <definedName name="_xlnm.Print_Area" localSheetId="2">'申請金額の使途予定（記入例2）'!$A$1:$F$25</definedName>
    <definedName name="_xlnm.Print_Area" localSheetId="0">'申請金額の使途予定（旅費入力用）'!$A$1:$F$25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6" l="1"/>
  <c r="D13" i="6"/>
  <c r="D11" i="6"/>
  <c r="D16" i="6"/>
  <c r="D10" i="6"/>
  <c r="D5" i="6"/>
  <c r="D4" i="6" s="1"/>
  <c r="D5" i="5"/>
  <c r="D4" i="5" s="1"/>
  <c r="D16" i="5"/>
  <c r="D13" i="5"/>
  <c r="D10" i="5"/>
  <c r="D5" i="1"/>
  <c r="D4" i="1"/>
  <c r="D16" i="1"/>
  <c r="D13" i="1"/>
  <c r="D10" i="1"/>
  <c r="D19" i="6" l="1"/>
  <c r="D19" i="5"/>
  <c r="D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東北大学ALicE</author>
  </authors>
  <commentList>
    <comment ref="D6" authorId="0" shapeId="0" xr:uid="{90E9321E-79BF-4F59-9335-815C840E46B7}">
      <text>
        <r>
          <rPr>
            <b/>
            <sz val="9"/>
            <color indexed="81"/>
            <rFont val="MS P ゴシック"/>
            <family val="3"/>
            <charset val="128"/>
          </rPr>
          <t>東北大学ALicE:</t>
        </r>
        <r>
          <rPr>
            <sz val="9"/>
            <color indexed="81"/>
            <rFont val="MS P ゴシック"/>
            <family val="3"/>
            <charset val="128"/>
          </rPr>
          <t xml:space="preserve">
運賃、特急料金をそれぞれ入力すると合計金額が新幹線代として反映されます。（上書きしても構いません）</t>
        </r>
      </text>
    </comment>
  </commentList>
</comments>
</file>

<file path=xl/sharedStrings.xml><?xml version="1.0" encoding="utf-8"?>
<sst xmlns="http://schemas.openxmlformats.org/spreadsheetml/2006/main" count="152" uniqueCount="72">
  <si>
    <t>費目</t>
    <rPh sb="0" eb="2">
      <t>ヒモク</t>
    </rPh>
    <phoneticPr fontId="2"/>
  </si>
  <si>
    <t>交通費</t>
    <rPh sb="0" eb="3">
      <t>コウツウヒ</t>
    </rPh>
    <phoneticPr fontId="2"/>
  </si>
  <si>
    <t>金額（円）</t>
    <rPh sb="0" eb="2">
      <t>キンガク</t>
    </rPh>
    <rPh sb="3" eb="4">
      <t>エン</t>
    </rPh>
    <phoneticPr fontId="2"/>
  </si>
  <si>
    <t>新幹線</t>
    <rPh sb="0" eb="3">
      <t>シンカンセン</t>
    </rPh>
    <phoneticPr fontId="2"/>
  </si>
  <si>
    <t>内訳・摘要</t>
    <rPh sb="0" eb="2">
      <t>ウチワケ</t>
    </rPh>
    <rPh sb="3" eb="5">
      <t>テキヨウ</t>
    </rPh>
    <phoneticPr fontId="2"/>
  </si>
  <si>
    <t>航空運賃</t>
    <rPh sb="0" eb="4">
      <t>コウクウウンチン</t>
    </rPh>
    <phoneticPr fontId="2"/>
  </si>
  <si>
    <t>宿泊費</t>
    <rPh sb="0" eb="3">
      <t>シュクハクヒ</t>
    </rPh>
    <phoneticPr fontId="2"/>
  </si>
  <si>
    <t>日当</t>
    <rPh sb="0" eb="2">
      <t>ニットウ</t>
    </rPh>
    <phoneticPr fontId="2"/>
  </si>
  <si>
    <t>その他</t>
    <rPh sb="2" eb="3">
      <t>ホカ</t>
    </rPh>
    <phoneticPr fontId="2"/>
  </si>
  <si>
    <t>交通費計</t>
    <rPh sb="0" eb="3">
      <t>コウツウヒ</t>
    </rPh>
    <rPh sb="3" eb="4">
      <t>ケイ</t>
    </rPh>
    <phoneticPr fontId="2"/>
  </si>
  <si>
    <t>宿泊費計</t>
    <rPh sb="0" eb="3">
      <t>シュクハクヒ</t>
    </rPh>
    <rPh sb="3" eb="4">
      <t>ケイ</t>
    </rPh>
    <phoneticPr fontId="2"/>
  </si>
  <si>
    <t>学生</t>
    <rPh sb="0" eb="2">
      <t>ガクセイ</t>
    </rPh>
    <phoneticPr fontId="2"/>
  </si>
  <si>
    <t>准教授</t>
    <rPh sb="0" eb="3">
      <t>ジュンキョウジュ</t>
    </rPh>
    <phoneticPr fontId="2"/>
  </si>
  <si>
    <t>助教・助手他</t>
    <rPh sb="0" eb="2">
      <t>ジョキョウ</t>
    </rPh>
    <rPh sb="3" eb="5">
      <t>ジョシュ</t>
    </rPh>
    <rPh sb="5" eb="6">
      <t>ホカ</t>
    </rPh>
    <phoneticPr fontId="2"/>
  </si>
  <si>
    <t>日当計</t>
    <rPh sb="0" eb="2">
      <t>ニットウ</t>
    </rPh>
    <rPh sb="2" eb="3">
      <t>ケイ</t>
    </rPh>
    <phoneticPr fontId="2"/>
  </si>
  <si>
    <t>その他計</t>
    <rPh sb="2" eb="3">
      <t>ホカ</t>
    </rPh>
    <rPh sb="3" eb="4">
      <t>ケイ</t>
    </rPh>
    <phoneticPr fontId="2"/>
  </si>
  <si>
    <t>合計</t>
    <rPh sb="0" eb="2">
      <t>ゴウケイ</t>
    </rPh>
    <phoneticPr fontId="2"/>
  </si>
  <si>
    <t>学会参加費は学生のみ対象。領収書等を添付すること</t>
    <rPh sb="0" eb="5">
      <t>ガッカイサンカヒ</t>
    </rPh>
    <rPh sb="6" eb="8">
      <t>ガクセイ</t>
    </rPh>
    <rPh sb="10" eb="12">
      <t>タイショウ</t>
    </rPh>
    <rPh sb="13" eb="16">
      <t>リョウシュウショ</t>
    </rPh>
    <rPh sb="16" eb="17">
      <t>ナド</t>
    </rPh>
    <rPh sb="18" eb="20">
      <t>テンプ</t>
    </rPh>
    <phoneticPr fontId="2"/>
  </si>
  <si>
    <t>学会等参加費</t>
    <rPh sb="0" eb="2">
      <t>ガッカイ</t>
    </rPh>
    <rPh sb="2" eb="3">
      <t>トウ</t>
    </rPh>
    <rPh sb="3" eb="6">
      <t>サンカヒ</t>
    </rPh>
    <phoneticPr fontId="2"/>
  </si>
  <si>
    <t>　（内訳）運賃</t>
    <rPh sb="2" eb="4">
      <t>ウチワケ</t>
    </rPh>
    <rPh sb="5" eb="7">
      <t>ウンチン</t>
    </rPh>
    <phoneticPr fontId="2"/>
  </si>
  <si>
    <t>　（内訳）特急料金</t>
    <rPh sb="2" eb="4">
      <t>ウチワケ</t>
    </rPh>
    <rPh sb="5" eb="9">
      <t>トッキュウリョウキン</t>
    </rPh>
    <phoneticPr fontId="2"/>
  </si>
  <si>
    <t>1泊</t>
    <rPh sb="1" eb="2">
      <t>ハク</t>
    </rPh>
    <phoneticPr fontId="2"/>
  </si>
  <si>
    <t>2日分</t>
    <rPh sb="1" eb="2">
      <t>ニチ</t>
    </rPh>
    <rPh sb="2" eb="3">
      <t>ブン</t>
    </rPh>
    <phoneticPr fontId="2"/>
  </si>
  <si>
    <t>日当（1日につき）</t>
    <rPh sb="0" eb="2">
      <t>ニットウ</t>
    </rPh>
    <rPh sb="4" eb="5">
      <t>ニチ</t>
    </rPh>
    <phoneticPr fontId="2"/>
  </si>
  <si>
    <t>宿泊料（1夜につき）</t>
    <rPh sb="0" eb="3">
      <t>シュクハクリョウ</t>
    </rPh>
    <rPh sb="5" eb="6">
      <t>ヨル</t>
    </rPh>
    <phoneticPr fontId="2"/>
  </si>
  <si>
    <t>日当　指定都市</t>
    <rPh sb="0" eb="2">
      <t>ニットウ</t>
    </rPh>
    <rPh sb="3" eb="7">
      <t>シテイトシ</t>
    </rPh>
    <phoneticPr fontId="2"/>
  </si>
  <si>
    <t>日当　甲地方</t>
    <rPh sb="0" eb="2">
      <t>ニットウ</t>
    </rPh>
    <rPh sb="3" eb="4">
      <t>コウ</t>
    </rPh>
    <rPh sb="4" eb="6">
      <t>チホウ</t>
    </rPh>
    <phoneticPr fontId="2"/>
  </si>
  <si>
    <t>日当　乙地方</t>
    <rPh sb="0" eb="2">
      <t>ニットウ</t>
    </rPh>
    <rPh sb="3" eb="4">
      <t>オツ</t>
    </rPh>
    <rPh sb="4" eb="6">
      <t>チホウ</t>
    </rPh>
    <phoneticPr fontId="2"/>
  </si>
  <si>
    <t>宿泊料　指定都市</t>
    <rPh sb="0" eb="3">
      <t>シュクハクリョウ</t>
    </rPh>
    <rPh sb="4" eb="8">
      <t>シテイトシ</t>
    </rPh>
    <phoneticPr fontId="2"/>
  </si>
  <si>
    <t>宿泊料　甲地方</t>
    <rPh sb="0" eb="3">
      <t>シュクハクリョウ</t>
    </rPh>
    <rPh sb="4" eb="5">
      <t>コウ</t>
    </rPh>
    <rPh sb="5" eb="7">
      <t>チホウ</t>
    </rPh>
    <phoneticPr fontId="2"/>
  </si>
  <si>
    <t>宿泊料　乙地方</t>
    <rPh sb="0" eb="3">
      <t>シュクハクリョウ</t>
    </rPh>
    <rPh sb="4" eb="5">
      <t>オツ</t>
    </rPh>
    <rPh sb="5" eb="7">
      <t>チホウ</t>
    </rPh>
    <phoneticPr fontId="2"/>
  </si>
  <si>
    <t>※ 旅費・日当・宿泊料については、旅費計算室のWebサイトをご参照ください。</t>
    <rPh sb="2" eb="4">
      <t>リョヒ</t>
    </rPh>
    <rPh sb="5" eb="7">
      <t>ニットウ</t>
    </rPh>
    <rPh sb="8" eb="11">
      <t>シュクハクリョウ</t>
    </rPh>
    <rPh sb="17" eb="22">
      <t>リョヒケイサンシツ</t>
    </rPh>
    <rPh sb="31" eb="33">
      <t>サンショウ</t>
    </rPh>
    <phoneticPr fontId="2"/>
  </si>
  <si>
    <t>旅費計算室Web</t>
    <rPh sb="0" eb="5">
      <t>リョヒケイサンシツ</t>
    </rPh>
    <phoneticPr fontId="2"/>
  </si>
  <si>
    <t>（学内限定）</t>
    <rPh sb="1" eb="5">
      <t>ガクナイゲンテイ</t>
    </rPh>
    <phoneticPr fontId="2"/>
  </si>
  <si>
    <t>（参考） 2023.4時点での日当・宿泊料</t>
    <rPh sb="1" eb="3">
      <t>サンコウ</t>
    </rPh>
    <rPh sb="11" eb="13">
      <t>ジテン</t>
    </rPh>
    <rPh sb="15" eb="17">
      <t>ニットウ</t>
    </rPh>
    <rPh sb="18" eb="21">
      <t>シュクハクリョウ</t>
    </rPh>
    <phoneticPr fontId="2"/>
  </si>
  <si>
    <t>○ 外国旅行の日当・宿泊料</t>
    <rPh sb="2" eb="6">
      <t>ガイコクリョコウ</t>
    </rPh>
    <rPh sb="7" eb="9">
      <t>ニットウ</t>
    </rPh>
    <rPh sb="10" eb="13">
      <t>シュクハクリョウ</t>
    </rPh>
    <phoneticPr fontId="2"/>
  </si>
  <si>
    <t>○ 国内の日当・宿泊料</t>
    <rPh sb="2" eb="4">
      <t>コクナイ</t>
    </rPh>
    <rPh sb="5" eb="7">
      <t>ニットウ</t>
    </rPh>
    <rPh sb="8" eb="11">
      <t>シュクハクリョウ</t>
    </rPh>
    <phoneticPr fontId="2"/>
  </si>
  <si>
    <t>※ 海外旅行の場合 20万円、国内旅行の場合 8万円が支援の上限額となります。</t>
    <rPh sb="2" eb="6">
      <t>カイガイリョコウ</t>
    </rPh>
    <rPh sb="7" eb="9">
      <t>バアイ</t>
    </rPh>
    <rPh sb="12" eb="14">
      <t>マンエン</t>
    </rPh>
    <rPh sb="15" eb="19">
      <t>コクナイリョコウ</t>
    </rPh>
    <rPh sb="20" eb="22">
      <t>バアイ</t>
    </rPh>
    <rPh sb="24" eb="26">
      <t>マンエン</t>
    </rPh>
    <rPh sb="27" eb="29">
      <t>シエン</t>
    </rPh>
    <rPh sb="30" eb="32">
      <t>ジョウゲン</t>
    </rPh>
    <rPh sb="32" eb="33">
      <t>ガク</t>
    </rPh>
    <phoneticPr fontId="2"/>
  </si>
  <si>
    <t>※ 各項目にご記入ください。行などを追加していただいても構いません。</t>
    <rPh sb="2" eb="3">
      <t>カク</t>
    </rPh>
    <rPh sb="3" eb="5">
      <t>コウモク</t>
    </rPh>
    <rPh sb="7" eb="9">
      <t>キニュウ</t>
    </rPh>
    <rPh sb="14" eb="15">
      <t>ギョウ</t>
    </rPh>
    <rPh sb="18" eb="20">
      <t>ツイカ</t>
    </rPh>
    <rPh sb="28" eb="29">
      <t>カマ</t>
    </rPh>
    <phoneticPr fontId="2"/>
  </si>
  <si>
    <t>※ これは旅程にかかる全ての費用を概算で出すためのものです。大学の旅費規定に沿った形でご記入ください。</t>
    <rPh sb="5" eb="7">
      <t>リョテイ</t>
    </rPh>
    <rPh sb="11" eb="12">
      <t>スベ</t>
    </rPh>
    <rPh sb="14" eb="16">
      <t>ヒヨウ</t>
    </rPh>
    <rPh sb="17" eb="19">
      <t>ガイサン</t>
    </rPh>
    <rPh sb="20" eb="21">
      <t>ダ</t>
    </rPh>
    <rPh sb="30" eb="32">
      <t>ダイガク</t>
    </rPh>
    <rPh sb="33" eb="35">
      <t>リョヒ</t>
    </rPh>
    <rPh sb="35" eb="37">
      <t>キテイ</t>
    </rPh>
    <rPh sb="38" eb="39">
      <t>ソ</t>
    </rPh>
    <rPh sb="41" eb="42">
      <t>カタチ</t>
    </rPh>
    <rPh sb="44" eb="46">
      <t>キニュウ</t>
    </rPh>
    <phoneticPr fontId="2"/>
  </si>
  <si>
    <t>　 また、日当や宿泊費が不要の場合、内訳・摘要欄に「○○（理由）のため不要」とご記入ください。</t>
    <rPh sb="5" eb="7">
      <t>ニットウ</t>
    </rPh>
    <rPh sb="8" eb="11">
      <t>シュクハクヒ</t>
    </rPh>
    <rPh sb="12" eb="14">
      <t>フヨウ</t>
    </rPh>
    <rPh sb="15" eb="17">
      <t>バアイ</t>
    </rPh>
    <rPh sb="18" eb="20">
      <t>ウチワケ</t>
    </rPh>
    <rPh sb="21" eb="23">
      <t>テキヨウ</t>
    </rPh>
    <rPh sb="23" eb="24">
      <t>ラン</t>
    </rPh>
    <rPh sb="29" eb="31">
      <t>リユウ</t>
    </rPh>
    <rPh sb="35" eb="37">
      <t>フヨウ</t>
    </rPh>
    <rPh sb="40" eb="42">
      <t>キニュウ</t>
    </rPh>
    <phoneticPr fontId="2"/>
  </si>
  <si>
    <t>通常期</t>
    <rPh sb="0" eb="3">
      <t>ツウジョウキ</t>
    </rPh>
    <phoneticPr fontId="2"/>
  </si>
  <si>
    <t>学割</t>
    <rPh sb="0" eb="2">
      <t>ガクワリ</t>
    </rPh>
    <phoneticPr fontId="2"/>
  </si>
  <si>
    <t>例） 大学院生が、1泊2日で東京都心での学会へ参加する場合。学会参加は初日午前中から翌日夕方までの2日間。</t>
    <rPh sb="0" eb="1">
      <t>レイ</t>
    </rPh>
    <rPh sb="10" eb="11">
      <t>ハク</t>
    </rPh>
    <rPh sb="12" eb="13">
      <t>ニチ</t>
    </rPh>
    <rPh sb="14" eb="16">
      <t>トウキョウ</t>
    </rPh>
    <rPh sb="16" eb="18">
      <t>トシン</t>
    </rPh>
    <rPh sb="20" eb="22">
      <t>ガッカイ</t>
    </rPh>
    <rPh sb="23" eb="25">
      <t>サンカ</t>
    </rPh>
    <rPh sb="27" eb="29">
      <t>バアイ</t>
    </rPh>
    <rPh sb="30" eb="34">
      <t>ガッカイサンカ</t>
    </rPh>
    <rPh sb="35" eb="37">
      <t>ショニチ</t>
    </rPh>
    <rPh sb="37" eb="40">
      <t>ゴゼンチュウ</t>
    </rPh>
    <rPh sb="42" eb="44">
      <t>ヨクジツ</t>
    </rPh>
    <rPh sb="44" eb="46">
      <t>ユウガタ</t>
    </rPh>
    <rPh sb="50" eb="52">
      <t>ニチカン</t>
    </rPh>
    <phoneticPr fontId="2"/>
  </si>
  <si>
    <t>申請金額の使途予定（旅費）</t>
    <rPh sb="0" eb="4">
      <t>シンセイキンガク</t>
    </rPh>
    <rPh sb="5" eb="9">
      <t>シトヨテイ</t>
    </rPh>
    <rPh sb="10" eb="12">
      <t>リョヒ</t>
    </rPh>
    <phoneticPr fontId="2"/>
  </si>
  <si>
    <t>※ 事後申請の場合は、確定した合計金額ならびに内訳をご記入ください。</t>
    <rPh sb="2" eb="6">
      <t>ジゴシンセイ</t>
    </rPh>
    <rPh sb="7" eb="9">
      <t>バアイ</t>
    </rPh>
    <rPh sb="11" eb="13">
      <t>カクテイ</t>
    </rPh>
    <rPh sb="15" eb="19">
      <t>ゴウケイキンガク</t>
    </rPh>
    <rPh sb="23" eb="25">
      <t>ウチワケ</t>
    </rPh>
    <rPh sb="27" eb="29">
      <t>キニュウ</t>
    </rPh>
    <phoneticPr fontId="2"/>
  </si>
  <si>
    <t>日当 ○日分、半日当 ○日分と内訳に明記</t>
    <rPh sb="0" eb="2">
      <t>ニットウ</t>
    </rPh>
    <rPh sb="4" eb="6">
      <t>ニチブン</t>
    </rPh>
    <rPh sb="7" eb="8">
      <t>ハン</t>
    </rPh>
    <rPh sb="8" eb="10">
      <t>ニットウ</t>
    </rPh>
    <rPh sb="12" eb="14">
      <t>ニチブン</t>
    </rPh>
    <rPh sb="15" eb="17">
      <t>ウチワケ</t>
    </rPh>
    <rPh sb="18" eb="20">
      <t>メイキ</t>
    </rPh>
    <phoneticPr fontId="2"/>
  </si>
  <si>
    <t>備考</t>
    <rPh sb="0" eb="2">
      <t>ビコウ</t>
    </rPh>
    <phoneticPr fontId="2"/>
  </si>
  <si>
    <t>該当するものに○</t>
    <rPh sb="0" eb="2">
      <t>ガイトウ</t>
    </rPh>
    <phoneticPr fontId="2"/>
  </si>
  <si>
    <t>記入方法</t>
    <rPh sb="0" eb="4">
      <t>キニュウホウホウ</t>
    </rPh>
    <phoneticPr fontId="2"/>
  </si>
  <si>
    <t>飛行機の機内泊は含まない</t>
    <rPh sb="0" eb="3">
      <t>ヒコウキ</t>
    </rPh>
    <rPh sb="4" eb="7">
      <t>キナイハク</t>
    </rPh>
    <rPh sb="8" eb="9">
      <t>フク</t>
    </rPh>
    <phoneticPr fontId="2"/>
  </si>
  <si>
    <t>出発（午前・午後）／帰任（午前・午後）</t>
    <phoneticPr fontId="2"/>
  </si>
  <si>
    <t>航空機利用の場合、見積書または領収書等を添付すること</t>
    <rPh sb="0" eb="3">
      <t>コウクウキ</t>
    </rPh>
    <rPh sb="3" eb="5">
      <t>リヨウ</t>
    </rPh>
    <rPh sb="6" eb="8">
      <t>バアイ</t>
    </rPh>
    <rPh sb="9" eb="12">
      <t>ミツモリショ</t>
    </rPh>
    <rPh sb="15" eb="18">
      <t>リョウシュウショ</t>
    </rPh>
    <rPh sb="18" eb="19">
      <t>ナド</t>
    </rPh>
    <rPh sb="20" eb="22">
      <t>テンプ</t>
    </rPh>
    <phoneticPr fontId="2"/>
  </si>
  <si>
    <t>懇親会等やその他で無償の食事提供がある場合、備考欄に記入</t>
    <rPh sb="0" eb="3">
      <t>コンシンカイ</t>
    </rPh>
    <rPh sb="3" eb="4">
      <t>ナド</t>
    </rPh>
    <rPh sb="7" eb="8">
      <t>ホカ</t>
    </rPh>
    <rPh sb="9" eb="11">
      <t>ムショウ</t>
    </rPh>
    <rPh sb="12" eb="16">
      <t>ショクジテイキョウ</t>
    </rPh>
    <rPh sb="19" eb="21">
      <t>バアイ</t>
    </rPh>
    <rPh sb="22" eb="25">
      <t>ビコウラン</t>
    </rPh>
    <phoneticPr fontId="2"/>
  </si>
  <si>
    <t>経路特定表にて算出。備考には仙台駅からの区間を内訳に記入</t>
    <rPh sb="0" eb="2">
      <t>ケイロ</t>
    </rPh>
    <rPh sb="2" eb="4">
      <t>トクテイ</t>
    </rPh>
    <rPh sb="4" eb="5">
      <t>ヒョウ</t>
    </rPh>
    <rPh sb="7" eb="9">
      <t>サンシュツ</t>
    </rPh>
    <rPh sb="10" eb="12">
      <t>ビコウ</t>
    </rPh>
    <rPh sb="14" eb="17">
      <t>センダイエキ</t>
    </rPh>
    <rPh sb="20" eb="22">
      <t>クカン</t>
    </rPh>
    <rPh sb="23" eb="25">
      <t>ウチワケ</t>
    </rPh>
    <rPh sb="26" eb="28">
      <t>キニュウ</t>
    </rPh>
    <phoneticPr fontId="2"/>
  </si>
  <si>
    <r>
      <t>ホテル以外に宿泊する日数　</t>
    </r>
    <r>
      <rPr>
        <u/>
        <sz val="11"/>
        <color theme="1"/>
        <rFont val="游ゴシック"/>
        <family val="3"/>
        <charset val="128"/>
        <scheme val="minor"/>
      </rPr>
      <t>　　泊</t>
    </r>
    <rPh sb="3" eb="5">
      <t>イガイ</t>
    </rPh>
    <rPh sb="6" eb="8">
      <t>シュクハク</t>
    </rPh>
    <rPh sb="10" eb="12">
      <t>ニッスウ</t>
    </rPh>
    <rPh sb="15" eb="16">
      <t>ハク</t>
    </rPh>
    <phoneticPr fontId="2"/>
  </si>
  <si>
    <r>
      <t>宿泊日数　</t>
    </r>
    <r>
      <rPr>
        <u/>
        <sz val="11"/>
        <color theme="1"/>
        <rFont val="游ゴシック"/>
        <family val="3"/>
        <charset val="128"/>
        <scheme val="minor"/>
      </rPr>
      <t>　１泊</t>
    </r>
    <rPh sb="0" eb="4">
      <t>シュクハクニッスウ</t>
    </rPh>
    <rPh sb="7" eb="8">
      <t>ハク</t>
    </rPh>
    <phoneticPr fontId="2"/>
  </si>
  <si>
    <r>
      <t>宿泊日数　</t>
    </r>
    <r>
      <rPr>
        <u/>
        <sz val="11"/>
        <color theme="1"/>
        <rFont val="游ゴシック"/>
        <family val="3"/>
        <charset val="128"/>
        <scheme val="minor"/>
      </rPr>
      <t>　　泊</t>
    </r>
    <rPh sb="0" eb="4">
      <t>シュクハクニッスウ</t>
    </rPh>
    <rPh sb="7" eb="8">
      <t>ハク</t>
    </rPh>
    <phoneticPr fontId="2"/>
  </si>
  <si>
    <r>
      <t>ホテル以外に宿泊する日数　</t>
    </r>
    <r>
      <rPr>
        <u/>
        <sz val="11"/>
        <color theme="1"/>
        <rFont val="游ゴシック"/>
        <family val="3"/>
        <charset val="128"/>
        <scheme val="minor"/>
      </rPr>
      <t>　０泊</t>
    </r>
    <rPh sb="3" eb="5">
      <t>イガイ</t>
    </rPh>
    <rPh sb="6" eb="8">
      <t>シュクハク</t>
    </rPh>
    <rPh sb="10" eb="12">
      <t>ニッスウ</t>
    </rPh>
    <rPh sb="15" eb="16">
      <t>ハク</t>
    </rPh>
    <phoneticPr fontId="2"/>
  </si>
  <si>
    <t>ポスター発表あり、飲食を含む懇親会なし</t>
    <rPh sb="4" eb="6">
      <t>ハッピョウ</t>
    </rPh>
    <rPh sb="9" eb="11">
      <t>インショク</t>
    </rPh>
    <rPh sb="12" eb="13">
      <t>フク</t>
    </rPh>
    <rPh sb="14" eb="17">
      <t>コンシンカイ</t>
    </rPh>
    <phoneticPr fontId="2"/>
  </si>
  <si>
    <t>仙台駅⇔東京駅</t>
    <rPh sb="0" eb="3">
      <t>センダイエキ</t>
    </rPh>
    <rPh sb="4" eb="7">
      <t>トウキョウエキ</t>
    </rPh>
    <phoneticPr fontId="2"/>
  </si>
  <si>
    <t>仙台駅⇔成田空港</t>
    <rPh sb="0" eb="3">
      <t>センダイエキ</t>
    </rPh>
    <rPh sb="4" eb="8">
      <t>ナリタクウコウ</t>
    </rPh>
    <phoneticPr fontId="2"/>
  </si>
  <si>
    <t>成田エクスプレス利用</t>
    <rPh sb="0" eb="2">
      <t>ナリタ</t>
    </rPh>
    <rPh sb="8" eb="10">
      <t>リヨウ</t>
    </rPh>
    <phoneticPr fontId="2"/>
  </si>
  <si>
    <t>例） 助教が、3泊4日でシンガポールでの学会へ2日間参加する場合。</t>
    <rPh sb="0" eb="1">
      <t>レイ</t>
    </rPh>
    <rPh sb="3" eb="5">
      <t>ジョキョウ</t>
    </rPh>
    <rPh sb="8" eb="9">
      <t>ハク</t>
    </rPh>
    <rPh sb="10" eb="11">
      <t>ニチ</t>
    </rPh>
    <rPh sb="20" eb="22">
      <t>ガッカイ</t>
    </rPh>
    <rPh sb="24" eb="26">
      <t>ニチカン</t>
    </rPh>
    <rPh sb="26" eb="28">
      <t>サンカ</t>
    </rPh>
    <rPh sb="30" eb="32">
      <t>バアイ</t>
    </rPh>
    <phoneticPr fontId="2"/>
  </si>
  <si>
    <t>10/24 11:30成田発→17:40シンガポール着、
10/27 8:00シンガポール発→16:10成田着</t>
    <rPh sb="11" eb="14">
      <t>ナリタハツ</t>
    </rPh>
    <rPh sb="26" eb="27">
      <t>チャク</t>
    </rPh>
    <rPh sb="45" eb="46">
      <t>ハツ</t>
    </rPh>
    <rPh sb="52" eb="55">
      <t>ナリタチャク</t>
    </rPh>
    <phoneticPr fontId="2"/>
  </si>
  <si>
    <t>仙台⇔成田</t>
    <rPh sb="0" eb="2">
      <t>センダイ</t>
    </rPh>
    <rPh sb="3" eb="5">
      <t>ナリタ</t>
    </rPh>
    <phoneticPr fontId="2"/>
  </si>
  <si>
    <r>
      <t>宿泊日数　</t>
    </r>
    <r>
      <rPr>
        <u/>
        <sz val="11"/>
        <color theme="1"/>
        <rFont val="游ゴシック"/>
        <family val="3"/>
        <charset val="128"/>
        <scheme val="minor"/>
      </rPr>
      <t>　3泊</t>
    </r>
    <rPh sb="0" eb="4">
      <t>シュクハクニッスウ</t>
    </rPh>
    <rPh sb="7" eb="8">
      <t>ハク</t>
    </rPh>
    <phoneticPr fontId="2"/>
  </si>
  <si>
    <t>3泊</t>
    <rPh sb="1" eb="2">
      <t>ハク</t>
    </rPh>
    <phoneticPr fontId="2"/>
  </si>
  <si>
    <t>指定都市</t>
    <rPh sb="0" eb="4">
      <t>シテイトシ</t>
    </rPh>
    <phoneticPr fontId="2"/>
  </si>
  <si>
    <t>4日分</t>
    <rPh sb="1" eb="2">
      <t>ニチ</t>
    </rPh>
    <rPh sb="2" eb="3">
      <t>ブン</t>
    </rPh>
    <phoneticPr fontId="2"/>
  </si>
  <si>
    <t>指定都市3日、乙地方（帰国時）1日</t>
    <rPh sb="0" eb="4">
      <t>シテイトシ</t>
    </rPh>
    <rPh sb="5" eb="6">
      <t>ニチ</t>
    </rPh>
    <rPh sb="7" eb="8">
      <t>オツ</t>
    </rPh>
    <rPh sb="8" eb="10">
      <t>チホウ</t>
    </rPh>
    <rPh sb="11" eb="14">
      <t>キコクジ</t>
    </rPh>
    <rPh sb="16" eb="17">
      <t>ニチ</t>
    </rPh>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</si>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</sst>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
      <sz val="9"/>
      <color theme="8" tint="-0.499984740745262"/>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D9FF"/>
        <bgColor indexed="64"/>
      </patternFill>
    </fill>
    <fill>
      <patternFill patternType="solid">
        <fgColor theme="4"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1">
    <xf numFmtId="0" fontId="0" fillId="0" borderId="0" xfId="0">
      <alignment vertical="center"/>
    </xf>
    <xf numFmtId="0" fontId="3" fillId="2" borderId="0" xfId="0" applyFont="1" applyFill="1">
      <alignment vertical="center"/>
    </xf>
    <xf numFmtId="176" fontId="3" fillId="2" borderId="0" xfId="0" applyNumberFormat="1" applyFont="1" applyFill="1">
      <alignment vertical="center"/>
    </xf>
    <xf numFmtId="0" fontId="4" fillId="0" borderId="0" xfId="0" applyFont="1">
      <alignment vertical="center"/>
    </xf>
    <xf numFmtId="0" fontId="1" fillId="0" borderId="0" xfId="0" applyFont="1">
      <alignment vertical="center"/>
    </xf>
    <xf numFmtId="0" fontId="3"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3" fillId="3" borderId="1" xfId="0" applyFont="1" applyFill="1" applyBorder="1">
      <alignment vertical="center"/>
    </xf>
    <xf numFmtId="0" fontId="3" fillId="3" borderId="2" xfId="0" applyFont="1" applyFill="1" applyBorder="1">
      <alignment vertical="center"/>
    </xf>
    <xf numFmtId="176" fontId="3" fillId="3" borderId="2" xfId="0" applyNumberFormat="1" applyFont="1" applyFill="1" applyBorder="1">
      <alignment vertical="center"/>
    </xf>
    <xf numFmtId="0" fontId="0" fillId="3" borderId="3" xfId="0" applyFill="1" applyBorder="1">
      <alignment vertical="center"/>
    </xf>
    <xf numFmtId="0" fontId="0" fillId="3" borderId="4" xfId="0" applyFill="1" applyBorder="1">
      <alignment vertical="center"/>
    </xf>
    <xf numFmtId="0" fontId="3" fillId="0" borderId="5" xfId="0" applyFont="1" applyBorder="1" applyAlignment="1">
      <alignment horizontal="center" vertical="center"/>
    </xf>
    <xf numFmtId="0" fontId="3" fillId="4" borderId="1" xfId="0" applyFont="1" applyFill="1" applyBorder="1">
      <alignment vertical="center"/>
    </xf>
    <xf numFmtId="0" fontId="3" fillId="4" borderId="2" xfId="0" applyFont="1" applyFill="1" applyBorder="1">
      <alignment vertical="center"/>
    </xf>
    <xf numFmtId="176" fontId="3" fillId="4" borderId="2" xfId="0" applyNumberFormat="1" applyFont="1" applyFill="1" applyBorder="1">
      <alignment vertical="center"/>
    </xf>
    <xf numFmtId="0" fontId="0" fillId="4" borderId="3" xfId="0" applyFill="1" applyBorder="1">
      <alignment vertical="center"/>
    </xf>
    <xf numFmtId="0" fontId="0" fillId="4" borderId="4" xfId="0" applyFill="1" applyBorder="1">
      <alignment vertical="center"/>
    </xf>
    <xf numFmtId="0" fontId="3" fillId="5" borderId="1" xfId="0" applyFont="1" applyFill="1" applyBorder="1">
      <alignment vertical="center"/>
    </xf>
    <xf numFmtId="0" fontId="3" fillId="5" borderId="2" xfId="0" applyFont="1" applyFill="1" applyBorder="1">
      <alignment vertical="center"/>
    </xf>
    <xf numFmtId="176" fontId="3" fillId="5" borderId="2" xfId="0" applyNumberFormat="1" applyFont="1" applyFill="1" applyBorder="1">
      <alignment vertical="center"/>
    </xf>
    <xf numFmtId="0" fontId="0" fillId="5" borderId="3" xfId="0" applyFill="1" applyBorder="1">
      <alignment vertical="center"/>
    </xf>
    <xf numFmtId="0" fontId="0" fillId="5" borderId="4" xfId="0" applyFill="1" applyBorder="1">
      <alignment vertical="center"/>
    </xf>
    <xf numFmtId="0" fontId="4" fillId="6" borderId="5" xfId="0" applyFont="1" applyFill="1" applyBorder="1">
      <alignment vertical="center"/>
    </xf>
    <xf numFmtId="0" fontId="4" fillId="6" borderId="6" xfId="0" applyFont="1" applyFill="1" applyBorder="1">
      <alignment vertical="center"/>
    </xf>
    <xf numFmtId="176" fontId="4" fillId="6" borderId="6" xfId="0" applyNumberFormat="1" applyFont="1" applyFill="1" applyBorder="1">
      <alignment vertical="center"/>
    </xf>
    <xf numFmtId="0" fontId="0" fillId="0" borderId="8" xfId="0" applyBorder="1">
      <alignment vertical="center"/>
    </xf>
    <xf numFmtId="176" fontId="0" fillId="0" borderId="9" xfId="0" applyNumberFormat="1" applyBorder="1">
      <alignment vertical="center"/>
    </xf>
    <xf numFmtId="0" fontId="0" fillId="0" borderId="10" xfId="0" applyBorder="1">
      <alignment vertical="center"/>
    </xf>
    <xf numFmtId="0" fontId="0" fillId="0" borderId="12" xfId="0" applyBorder="1">
      <alignment vertical="center"/>
    </xf>
    <xf numFmtId="0" fontId="3" fillId="0" borderId="14" xfId="0" applyFont="1" applyBorder="1" applyAlignment="1">
      <alignment horizontal="center" vertical="center"/>
    </xf>
    <xf numFmtId="0" fontId="6" fillId="2" borderId="15" xfId="0" applyFont="1" applyFill="1" applyBorder="1">
      <alignment vertical="center"/>
    </xf>
    <xf numFmtId="0" fontId="7" fillId="0" borderId="0" xfId="0" applyFont="1">
      <alignment vertical="center"/>
    </xf>
    <xf numFmtId="0" fontId="6" fillId="0" borderId="0" xfId="0" applyFont="1">
      <alignment vertical="center"/>
    </xf>
    <xf numFmtId="177" fontId="6" fillId="0" borderId="15" xfId="0" applyNumberFormat="1" applyFont="1" applyBorder="1">
      <alignment vertical="center"/>
    </xf>
    <xf numFmtId="0" fontId="8" fillId="0" borderId="0" xfId="1">
      <alignment vertical="center"/>
    </xf>
    <xf numFmtId="0" fontId="11" fillId="0" borderId="10" xfId="0" applyFont="1" applyBorder="1">
      <alignment vertical="center"/>
    </xf>
    <xf numFmtId="176" fontId="11" fillId="0" borderId="11" xfId="0" applyNumberFormat="1" applyFont="1" applyBorder="1">
      <alignment vertical="center"/>
    </xf>
    <xf numFmtId="0" fontId="6" fillId="2" borderId="5" xfId="0" applyFont="1" applyFill="1" applyBorder="1">
      <alignment vertical="center"/>
    </xf>
    <xf numFmtId="0" fontId="6" fillId="2" borderId="7" xfId="0" applyFont="1" applyFill="1" applyBorder="1">
      <alignment vertical="center"/>
    </xf>
    <xf numFmtId="0" fontId="6" fillId="2" borderId="19" xfId="0" applyFont="1" applyFill="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0" fontId="6" fillId="2" borderId="20" xfId="0" applyFont="1" applyFill="1" applyBorder="1">
      <alignment vertical="center"/>
    </xf>
    <xf numFmtId="176" fontId="6" fillId="0" borderId="23" xfId="0" applyNumberFormat="1" applyFont="1" applyBorder="1">
      <alignment vertical="center"/>
    </xf>
    <xf numFmtId="176" fontId="6" fillId="0" borderId="26" xfId="0" applyNumberFormat="1" applyFont="1" applyBorder="1">
      <alignment vertical="center"/>
    </xf>
    <xf numFmtId="0" fontId="6" fillId="2" borderId="21" xfId="0" applyFont="1" applyFill="1" applyBorder="1">
      <alignment vertical="center"/>
    </xf>
    <xf numFmtId="176" fontId="6" fillId="0" borderId="24" xfId="0" applyNumberFormat="1" applyFont="1" applyBorder="1">
      <alignment vertical="center"/>
    </xf>
    <xf numFmtId="176" fontId="6" fillId="0" borderId="27" xfId="0" applyNumberFormat="1" applyFont="1" applyBorder="1">
      <alignment vertical="center"/>
    </xf>
    <xf numFmtId="0" fontId="12" fillId="0" borderId="0" xfId="0" applyFont="1">
      <alignment vertical="center"/>
    </xf>
    <xf numFmtId="0" fontId="0" fillId="0" borderId="18" xfId="0" applyBorder="1">
      <alignment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11" fillId="0" borderId="23" xfId="0" applyFont="1" applyBorder="1">
      <alignment vertical="center"/>
    </xf>
    <xf numFmtId="0" fontId="5" fillId="6" borderId="15" xfId="0" applyFont="1" applyFill="1" applyBorder="1">
      <alignment vertical="center"/>
    </xf>
    <xf numFmtId="0" fontId="3" fillId="0" borderId="31" xfId="0" applyFont="1" applyBorder="1" applyAlignment="1">
      <alignment horizontal="center" vertical="center"/>
    </xf>
    <xf numFmtId="176" fontId="0" fillId="0" borderId="16" xfId="0" applyNumberFormat="1" applyBorder="1">
      <alignment vertical="center"/>
    </xf>
    <xf numFmtId="176" fontId="11" fillId="0" borderId="17" xfId="0" applyNumberFormat="1" applyFont="1" applyBorder="1">
      <alignment vertical="center"/>
    </xf>
    <xf numFmtId="176" fontId="0" fillId="0" borderId="17" xfId="0" applyNumberFormat="1" applyBorder="1">
      <alignment vertical="center"/>
    </xf>
    <xf numFmtId="176" fontId="0" fillId="0" borderId="18" xfId="0" applyNumberFormat="1" applyBorder="1">
      <alignment vertical="center"/>
    </xf>
    <xf numFmtId="0" fontId="3" fillId="0" borderId="37" xfId="0" applyFont="1" applyBorder="1" applyAlignment="1">
      <alignment horizontal="center" vertical="center"/>
    </xf>
    <xf numFmtId="0" fontId="12" fillId="2" borderId="28" xfId="0" applyFont="1" applyFill="1" applyBorder="1">
      <alignment vertical="center"/>
    </xf>
    <xf numFmtId="0" fontId="12" fillId="2" borderId="38" xfId="0" applyFont="1" applyFill="1" applyBorder="1" applyAlignment="1">
      <alignment horizontal="center" vertical="center"/>
    </xf>
    <xf numFmtId="0" fontId="12" fillId="3" borderId="39" xfId="0" applyFont="1" applyFill="1" applyBorder="1" applyAlignment="1">
      <alignment horizontal="center" vertical="center"/>
    </xf>
    <xf numFmtId="0" fontId="11"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4" borderId="39" xfId="0" applyFont="1" applyFill="1" applyBorder="1" applyAlignment="1">
      <alignment horizontal="center" vertical="center"/>
    </xf>
    <xf numFmtId="0" fontId="12" fillId="5" borderId="39" xfId="0" applyFont="1" applyFill="1" applyBorder="1" applyAlignment="1">
      <alignment horizontal="center" vertical="center"/>
    </xf>
    <xf numFmtId="0" fontId="5" fillId="6" borderId="37" xfId="0" applyFont="1" applyFill="1" applyBorder="1" applyAlignment="1">
      <alignment horizontal="center" vertical="center"/>
    </xf>
    <xf numFmtId="0" fontId="12" fillId="0" borderId="29"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3" borderId="30" xfId="0" applyFont="1" applyFill="1" applyBorder="1">
      <alignment vertical="center"/>
    </xf>
    <xf numFmtId="0" fontId="12" fillId="4" borderId="30" xfId="0" applyFont="1" applyFill="1" applyBorder="1">
      <alignment vertical="center"/>
    </xf>
    <xf numFmtId="0" fontId="12" fillId="5" borderId="30" xfId="0" applyFont="1" applyFill="1" applyBorder="1">
      <alignment vertical="center"/>
    </xf>
    <xf numFmtId="0" fontId="12" fillId="3" borderId="36" xfId="0" applyFont="1" applyFill="1" applyBorder="1" applyAlignment="1">
      <alignment horizontal="center" vertical="center"/>
    </xf>
    <xf numFmtId="0" fontId="12" fillId="2" borderId="32" xfId="0" applyFont="1" applyFill="1" applyBorder="1" applyAlignment="1">
      <alignment horizontal="center" vertical="center"/>
    </xf>
    <xf numFmtId="0" fontId="12" fillId="0" borderId="33" xfId="0" applyFont="1" applyBorder="1" applyAlignment="1">
      <alignment horizontal="center" vertical="center"/>
    </xf>
    <xf numFmtId="0" fontId="11" fillId="0" borderId="34"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4" borderId="36" xfId="0" applyFont="1" applyFill="1" applyBorder="1" applyAlignment="1">
      <alignment horizontal="center" vertical="center"/>
    </xf>
    <xf numFmtId="0" fontId="12" fillId="5" borderId="36" xfId="0" applyFont="1" applyFill="1" applyBorder="1" applyAlignment="1">
      <alignment horizontal="center" vertical="center"/>
    </xf>
    <xf numFmtId="0" fontId="5" fillId="6" borderId="31" xfId="0" applyFont="1" applyFill="1" applyBorder="1" applyAlignment="1">
      <alignment horizontal="center" vertical="center"/>
    </xf>
    <xf numFmtId="0" fontId="14" fillId="0" borderId="34" xfId="0" applyFont="1" applyBorder="1" applyAlignment="1">
      <alignment horizontal="center" vertical="center"/>
    </xf>
    <xf numFmtId="0" fontId="12" fillId="0" borderId="33" xfId="0" applyFont="1" applyBorder="1">
      <alignment vertical="center"/>
    </xf>
    <xf numFmtId="0" fontId="12" fillId="0" borderId="34" xfId="0" applyFont="1" applyBorder="1" applyAlignment="1">
      <alignment horizontal="left" vertical="center" wrapText="1"/>
    </xf>
    <xf numFmtId="0" fontId="0" fillId="0" borderId="40"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563880</xdr:colOff>
      <xdr:row>3</xdr:row>
      <xdr:rowOff>15240</xdr:rowOff>
    </xdr:from>
    <xdr:to>
      <xdr:col>5</xdr:col>
      <xdr:colOff>929640</xdr:colOff>
      <xdr:row>4</xdr:row>
      <xdr:rowOff>15240</xdr:rowOff>
    </xdr:to>
    <xdr:sp macro="" textlink="">
      <xdr:nvSpPr>
        <xdr:cNvPr id="2" name="楕円 1">
          <a:extLst>
            <a:ext uri="{FF2B5EF4-FFF2-40B4-BE49-F238E27FC236}">
              <a16:creationId xmlns:a16="http://schemas.microsoft.com/office/drawing/2014/main" id="{B7AE7215-34A9-E0F7-CC06-BE8294CA6673}"/>
            </a:ext>
          </a:extLst>
        </xdr:cNvPr>
        <xdr:cNvSpPr/>
      </xdr:nvSpPr>
      <xdr:spPr>
        <a:xfrm>
          <a:off x="6065520" y="723900"/>
          <a:ext cx="365760" cy="2286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2392680</xdr:colOff>
      <xdr:row>3</xdr:row>
      <xdr:rowOff>7620</xdr:rowOff>
    </xdr:from>
    <xdr:to>
      <xdr:col>5</xdr:col>
      <xdr:colOff>2758440</xdr:colOff>
      <xdr:row>4</xdr:row>
      <xdr:rowOff>7620</xdr:rowOff>
    </xdr:to>
    <xdr:sp macro="" textlink="">
      <xdr:nvSpPr>
        <xdr:cNvPr id="3" name="楕円 2">
          <a:extLst>
            <a:ext uri="{FF2B5EF4-FFF2-40B4-BE49-F238E27FC236}">
              <a16:creationId xmlns:a16="http://schemas.microsoft.com/office/drawing/2014/main" id="{69D0C57A-9451-49E3-9089-AF1C9F896979}"/>
            </a:ext>
          </a:extLst>
        </xdr:cNvPr>
        <xdr:cNvSpPr/>
      </xdr:nvSpPr>
      <xdr:spPr>
        <a:xfrm>
          <a:off x="7894320" y="716280"/>
          <a:ext cx="365760" cy="2286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563880</xdr:colOff>
      <xdr:row>3</xdr:row>
      <xdr:rowOff>15240</xdr:rowOff>
    </xdr:from>
    <xdr:to>
      <xdr:col>5</xdr:col>
      <xdr:colOff>929640</xdr:colOff>
      <xdr:row>4</xdr:row>
      <xdr:rowOff>15240</xdr:rowOff>
    </xdr:to>
    <xdr:sp macro="" textlink="">
      <xdr:nvSpPr>
        <xdr:cNvPr id="2" name="楕円 1">
          <a:extLst>
            <a:ext uri="{FF2B5EF4-FFF2-40B4-BE49-F238E27FC236}">
              <a16:creationId xmlns:a16="http://schemas.microsoft.com/office/drawing/2014/main" id="{54ADF4DC-8EB2-4A0D-9099-4D7D8F6D0779}"/>
            </a:ext>
          </a:extLst>
        </xdr:cNvPr>
        <xdr:cNvSpPr/>
      </xdr:nvSpPr>
      <xdr:spPr>
        <a:xfrm>
          <a:off x="6065520" y="723900"/>
          <a:ext cx="365760" cy="2286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2392680</xdr:colOff>
      <xdr:row>3</xdr:row>
      <xdr:rowOff>7620</xdr:rowOff>
    </xdr:from>
    <xdr:to>
      <xdr:col>5</xdr:col>
      <xdr:colOff>2758440</xdr:colOff>
      <xdr:row>4</xdr:row>
      <xdr:rowOff>7620</xdr:rowOff>
    </xdr:to>
    <xdr:sp macro="" textlink="">
      <xdr:nvSpPr>
        <xdr:cNvPr id="3" name="楕円 2">
          <a:extLst>
            <a:ext uri="{FF2B5EF4-FFF2-40B4-BE49-F238E27FC236}">
              <a16:creationId xmlns:a16="http://schemas.microsoft.com/office/drawing/2014/main" id="{18E4B3BD-48BB-4A99-8AA9-B3FFC358D39E}"/>
            </a:ext>
          </a:extLst>
        </xdr:cNvPr>
        <xdr:cNvSpPr/>
      </xdr:nvSpPr>
      <xdr:spPr>
        <a:xfrm>
          <a:off x="7894320" y="716280"/>
          <a:ext cx="365760" cy="2286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ites.google.com/tohoku.ac.jp/ryohikeisan/%E3%83%9B%E3%83%BC%E3%83%A0/%E6%94%AF%E7%B5%A6%E9%A1%8D%E3%81%AE%E7%AE%97%E5%87%BA%E6%96%B9%E6%B3%95%E3%81%AB%E3%81%A4%E3%81%84%E3%81%A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AFF7-AB91-43FF-A60B-47E33C2F09C5}">
  <dimension ref="B1:G25"/>
  <sheetViews>
    <sheetView showGridLines="0" tabSelected="1" zoomScaleNormal="100" workbookViewId="0">
      <selection activeCell="F1" sqref="F1"/>
    </sheetView>
  </sheetViews>
  <sheetFormatPr defaultRowHeight="18"/>
  <cols>
    <col min="1" max="1" width="2.19921875" customWidth="1"/>
    <col min="2" max="2" width="16.69921875" customWidth="1"/>
    <col min="3" max="4" width="16.296875" customWidth="1"/>
    <col min="5" max="5" width="20.69921875" customWidth="1"/>
    <col min="6" max="6" width="39.5" customWidth="1"/>
    <col min="7" max="7" width="55.5" bestFit="1" customWidth="1"/>
  </cols>
  <sheetData>
    <row r="1" spans="2:7" ht="19.8">
      <c r="B1" s="3" t="s">
        <v>44</v>
      </c>
      <c r="F1" s="90" t="s">
        <v>71</v>
      </c>
    </row>
    <row r="3" spans="2:7">
      <c r="B3" s="13" t="s">
        <v>0</v>
      </c>
      <c r="C3" s="31"/>
      <c r="D3" s="52" t="s">
        <v>2</v>
      </c>
      <c r="E3" s="61" t="s">
        <v>4</v>
      </c>
      <c r="F3" s="56" t="s">
        <v>47</v>
      </c>
      <c r="G3" s="53" t="s">
        <v>49</v>
      </c>
    </row>
    <row r="4" spans="2:7">
      <c r="B4" s="5" t="s">
        <v>1</v>
      </c>
      <c r="C4" s="1" t="s">
        <v>9</v>
      </c>
      <c r="D4" s="2">
        <f>D5+D8+D9</f>
        <v>0</v>
      </c>
      <c r="E4" s="63"/>
      <c r="F4" s="79" t="s">
        <v>51</v>
      </c>
      <c r="G4" s="62" t="s">
        <v>48</v>
      </c>
    </row>
    <row r="5" spans="2:7">
      <c r="B5" s="6"/>
      <c r="C5" s="27" t="s">
        <v>3</v>
      </c>
      <c r="D5" s="57">
        <f>D6+D7</f>
        <v>0</v>
      </c>
      <c r="E5" s="66"/>
      <c r="F5" s="80"/>
      <c r="G5" s="72" t="s">
        <v>54</v>
      </c>
    </row>
    <row r="6" spans="2:7">
      <c r="B6" s="6"/>
      <c r="C6" s="37" t="s">
        <v>19</v>
      </c>
      <c r="D6" s="58">
        <v>0</v>
      </c>
      <c r="E6" s="65"/>
      <c r="F6" s="81"/>
      <c r="G6" s="54"/>
    </row>
    <row r="7" spans="2:7">
      <c r="B7" s="6"/>
      <c r="C7" s="37" t="s">
        <v>20</v>
      </c>
      <c r="D7" s="58">
        <v>0</v>
      </c>
      <c r="E7" s="65"/>
      <c r="F7" s="81"/>
      <c r="G7" s="54"/>
    </row>
    <row r="8" spans="2:7">
      <c r="B8" s="6"/>
      <c r="C8" s="29" t="s">
        <v>5</v>
      </c>
      <c r="D8" s="59">
        <v>0</v>
      </c>
      <c r="E8" s="67"/>
      <c r="F8" s="82"/>
      <c r="G8" s="73" t="s">
        <v>52</v>
      </c>
    </row>
    <row r="9" spans="2:7">
      <c r="B9" s="7"/>
      <c r="C9" s="30" t="s">
        <v>8</v>
      </c>
      <c r="D9" s="60">
        <v>0</v>
      </c>
      <c r="E9" s="68"/>
      <c r="F9" s="83"/>
      <c r="G9" s="74"/>
    </row>
    <row r="10" spans="2:7">
      <c r="B10" s="8" t="s">
        <v>6</v>
      </c>
      <c r="C10" s="9" t="s">
        <v>10</v>
      </c>
      <c r="D10" s="10">
        <f>SUM(D11)</f>
        <v>0</v>
      </c>
      <c r="E10" s="64" t="s">
        <v>57</v>
      </c>
      <c r="F10" s="78" t="s">
        <v>55</v>
      </c>
      <c r="G10" s="75" t="s">
        <v>50</v>
      </c>
    </row>
    <row r="11" spans="2:7">
      <c r="B11" s="11"/>
      <c r="C11" s="27" t="s">
        <v>6</v>
      </c>
      <c r="D11" s="57">
        <v>0</v>
      </c>
      <c r="E11" s="66"/>
      <c r="F11" s="80"/>
      <c r="G11" s="72"/>
    </row>
    <row r="12" spans="2:7">
      <c r="B12" s="12"/>
      <c r="C12" s="30"/>
      <c r="D12" s="51"/>
      <c r="E12" s="68"/>
      <c r="F12" s="83"/>
      <c r="G12" s="74"/>
    </row>
    <row r="13" spans="2:7">
      <c r="B13" s="14" t="s">
        <v>7</v>
      </c>
      <c r="C13" s="15" t="s">
        <v>14</v>
      </c>
      <c r="D13" s="16">
        <f>SUM(D14)</f>
        <v>0</v>
      </c>
      <c r="E13" s="69"/>
      <c r="F13" s="84"/>
      <c r="G13" s="76" t="s">
        <v>53</v>
      </c>
    </row>
    <row r="14" spans="2:7">
      <c r="B14" s="17"/>
      <c r="C14" s="27" t="s">
        <v>7</v>
      </c>
      <c r="D14" s="57">
        <v>0</v>
      </c>
      <c r="E14" s="66"/>
      <c r="F14" s="80"/>
      <c r="G14" s="72" t="s">
        <v>46</v>
      </c>
    </row>
    <row r="15" spans="2:7">
      <c r="B15" s="18"/>
      <c r="C15" s="30"/>
      <c r="D15" s="51"/>
      <c r="E15" s="68"/>
      <c r="F15" s="83"/>
      <c r="G15" s="74"/>
    </row>
    <row r="16" spans="2:7">
      <c r="B16" s="19" t="s">
        <v>8</v>
      </c>
      <c r="C16" s="20" t="s">
        <v>15</v>
      </c>
      <c r="D16" s="21">
        <f>SUM(D17)</f>
        <v>0</v>
      </c>
      <c r="E16" s="70"/>
      <c r="F16" s="85"/>
      <c r="G16" s="77"/>
    </row>
    <row r="17" spans="2:7">
      <c r="B17" s="22"/>
      <c r="C17" s="27" t="s">
        <v>18</v>
      </c>
      <c r="D17" s="57">
        <v>0</v>
      </c>
      <c r="E17" s="66"/>
      <c r="F17" s="80"/>
      <c r="G17" s="72" t="s">
        <v>17</v>
      </c>
    </row>
    <row r="18" spans="2:7">
      <c r="B18" s="23"/>
      <c r="C18" s="30"/>
      <c r="D18" s="51"/>
      <c r="E18" s="68"/>
      <c r="F18" s="83"/>
      <c r="G18" s="74"/>
    </row>
    <row r="19" spans="2:7" ht="19.8">
      <c r="B19" s="24" t="s">
        <v>16</v>
      </c>
      <c r="C19" s="25"/>
      <c r="D19" s="26">
        <f>D4+D10+D13+D16</f>
        <v>0</v>
      </c>
      <c r="E19" s="71"/>
      <c r="F19" s="86"/>
      <c r="G19" s="55"/>
    </row>
    <row r="21" spans="2:7">
      <c r="B21" t="s">
        <v>38</v>
      </c>
    </row>
    <row r="22" spans="2:7">
      <c r="B22" t="s">
        <v>39</v>
      </c>
    </row>
    <row r="23" spans="2:7">
      <c r="B23" t="s">
        <v>40</v>
      </c>
    </row>
    <row r="24" spans="2:7">
      <c r="B24" t="s">
        <v>45</v>
      </c>
    </row>
    <row r="25" spans="2:7">
      <c r="B25" t="s">
        <v>37</v>
      </c>
    </row>
  </sheetData>
  <phoneticPr fontId="2"/>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9074-E913-47E2-B428-7B3C811E58A3}">
  <dimension ref="B1:G25"/>
  <sheetViews>
    <sheetView showGridLines="0" zoomScaleNormal="100" workbookViewId="0">
      <selection activeCell="F7" sqref="F7"/>
    </sheetView>
  </sheetViews>
  <sheetFormatPr defaultRowHeight="18"/>
  <cols>
    <col min="1" max="1" width="2.19921875" customWidth="1"/>
    <col min="2" max="2" width="16.69921875" customWidth="1"/>
    <col min="3" max="4" width="16.296875" customWidth="1"/>
    <col min="5" max="5" width="20.69921875" customWidth="1"/>
    <col min="6" max="6" width="39.5" customWidth="1"/>
    <col min="7" max="7" width="55.5" bestFit="1" customWidth="1"/>
  </cols>
  <sheetData>
    <row r="1" spans="2:7" ht="19.8">
      <c r="B1" s="3" t="s">
        <v>44</v>
      </c>
      <c r="D1" s="4" t="s">
        <v>43</v>
      </c>
    </row>
    <row r="3" spans="2:7">
      <c r="B3" s="13" t="s">
        <v>0</v>
      </c>
      <c r="C3" s="31"/>
      <c r="D3" s="52" t="s">
        <v>2</v>
      </c>
      <c r="E3" s="61" t="s">
        <v>4</v>
      </c>
      <c r="F3" s="56" t="s">
        <v>47</v>
      </c>
      <c r="G3" s="53" t="s">
        <v>49</v>
      </c>
    </row>
    <row r="4" spans="2:7">
      <c r="B4" s="5" t="s">
        <v>1</v>
      </c>
      <c r="C4" s="1" t="s">
        <v>9</v>
      </c>
      <c r="D4" s="2">
        <f>D5+D8+D9</f>
        <v>20440</v>
      </c>
      <c r="E4" s="63"/>
      <c r="F4" s="79" t="s">
        <v>51</v>
      </c>
      <c r="G4" s="62" t="s">
        <v>48</v>
      </c>
    </row>
    <row r="5" spans="2:7">
      <c r="B5" s="6"/>
      <c r="C5" s="27" t="s">
        <v>3</v>
      </c>
      <c r="D5" s="28">
        <f>D6+D7</f>
        <v>20440</v>
      </c>
      <c r="E5" s="66" t="s">
        <v>60</v>
      </c>
      <c r="F5" s="80"/>
      <c r="G5" s="72" t="s">
        <v>54</v>
      </c>
    </row>
    <row r="6" spans="2:7">
      <c r="B6" s="6"/>
      <c r="C6" s="37" t="s">
        <v>19</v>
      </c>
      <c r="D6" s="38">
        <v>9680</v>
      </c>
      <c r="E6" s="65" t="s">
        <v>42</v>
      </c>
      <c r="F6" s="87"/>
      <c r="G6" s="54"/>
    </row>
    <row r="7" spans="2:7">
      <c r="B7" s="6"/>
      <c r="C7" s="37" t="s">
        <v>20</v>
      </c>
      <c r="D7" s="38">
        <v>10760</v>
      </c>
      <c r="E7" s="65" t="s">
        <v>41</v>
      </c>
      <c r="F7" s="81"/>
      <c r="G7" s="54"/>
    </row>
    <row r="8" spans="2:7">
      <c r="B8" s="6"/>
      <c r="C8" s="29" t="s">
        <v>5</v>
      </c>
      <c r="D8" s="59">
        <v>0</v>
      </c>
      <c r="E8" s="67"/>
      <c r="F8" s="82"/>
      <c r="G8" s="73" t="s">
        <v>52</v>
      </c>
    </row>
    <row r="9" spans="2:7">
      <c r="B9" s="7"/>
      <c r="C9" s="30" t="s">
        <v>8</v>
      </c>
      <c r="D9" s="60">
        <v>0</v>
      </c>
      <c r="E9" s="68"/>
      <c r="F9" s="83"/>
      <c r="G9" s="74"/>
    </row>
    <row r="10" spans="2:7">
      <c r="B10" s="8" t="s">
        <v>6</v>
      </c>
      <c r="C10" s="9" t="s">
        <v>10</v>
      </c>
      <c r="D10" s="10">
        <f>SUM(D11)</f>
        <v>8200</v>
      </c>
      <c r="E10" s="64" t="s">
        <v>56</v>
      </c>
      <c r="F10" s="78" t="s">
        <v>58</v>
      </c>
      <c r="G10" s="75" t="s">
        <v>50</v>
      </c>
    </row>
    <row r="11" spans="2:7">
      <c r="B11" s="11"/>
      <c r="C11" s="27" t="s">
        <v>6</v>
      </c>
      <c r="D11" s="57">
        <v>8200</v>
      </c>
      <c r="E11" s="66" t="s">
        <v>21</v>
      </c>
      <c r="F11" s="80"/>
      <c r="G11" s="72"/>
    </row>
    <row r="12" spans="2:7">
      <c r="B12" s="12"/>
      <c r="C12" s="30"/>
      <c r="D12" s="51"/>
      <c r="E12" s="68"/>
      <c r="F12" s="83"/>
      <c r="G12" s="74"/>
    </row>
    <row r="13" spans="2:7">
      <c r="B13" s="14" t="s">
        <v>7</v>
      </c>
      <c r="C13" s="15" t="s">
        <v>14</v>
      </c>
      <c r="D13" s="16">
        <f>SUM(D14)</f>
        <v>3400</v>
      </c>
      <c r="E13" s="69"/>
      <c r="F13" s="84"/>
      <c r="G13" s="76" t="s">
        <v>53</v>
      </c>
    </row>
    <row r="14" spans="2:7">
      <c r="B14" s="17"/>
      <c r="C14" s="27" t="s">
        <v>7</v>
      </c>
      <c r="D14" s="57">
        <v>3400</v>
      </c>
      <c r="E14" s="66" t="s">
        <v>22</v>
      </c>
      <c r="F14" s="80"/>
      <c r="G14" s="72" t="s">
        <v>46</v>
      </c>
    </row>
    <row r="15" spans="2:7">
      <c r="B15" s="18"/>
      <c r="C15" s="30"/>
      <c r="D15" s="51"/>
      <c r="E15" s="68"/>
      <c r="F15" s="83"/>
      <c r="G15" s="74"/>
    </row>
    <row r="16" spans="2:7">
      <c r="B16" s="19" t="s">
        <v>8</v>
      </c>
      <c r="C16" s="20" t="s">
        <v>15</v>
      </c>
      <c r="D16" s="21">
        <f>SUM(D17)</f>
        <v>5000</v>
      </c>
      <c r="E16" s="70"/>
      <c r="F16" s="85"/>
      <c r="G16" s="77"/>
    </row>
    <row r="17" spans="2:7">
      <c r="B17" s="22"/>
      <c r="C17" s="27" t="s">
        <v>18</v>
      </c>
      <c r="D17" s="57">
        <v>5000</v>
      </c>
      <c r="E17" s="66"/>
      <c r="F17" s="80" t="s">
        <v>59</v>
      </c>
      <c r="G17" s="72" t="s">
        <v>17</v>
      </c>
    </row>
    <row r="18" spans="2:7">
      <c r="B18" s="23"/>
      <c r="C18" s="30"/>
      <c r="D18" s="51"/>
      <c r="E18" s="68"/>
      <c r="F18" s="83"/>
      <c r="G18" s="74"/>
    </row>
    <row r="19" spans="2:7" ht="19.8">
      <c r="B19" s="24" t="s">
        <v>16</v>
      </c>
      <c r="C19" s="25"/>
      <c r="D19" s="26">
        <f>D4+D10+D13+D16</f>
        <v>37040</v>
      </c>
      <c r="E19" s="71"/>
      <c r="F19" s="86"/>
      <c r="G19" s="55"/>
    </row>
    <row r="21" spans="2:7">
      <c r="B21" t="s">
        <v>38</v>
      </c>
    </row>
    <row r="22" spans="2:7">
      <c r="B22" t="s">
        <v>39</v>
      </c>
    </row>
    <row r="23" spans="2:7">
      <c r="B23" t="s">
        <v>40</v>
      </c>
    </row>
    <row r="24" spans="2:7">
      <c r="B24" t="s">
        <v>45</v>
      </c>
    </row>
    <row r="25" spans="2:7">
      <c r="B25" t="s">
        <v>37</v>
      </c>
    </row>
  </sheetData>
  <phoneticPr fontId="2"/>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645D-C144-4AAF-B563-E6B6A0B68A4A}">
  <dimension ref="B1:G25"/>
  <sheetViews>
    <sheetView showGridLines="0" zoomScaleNormal="100" workbookViewId="0">
      <selection activeCell="C2" sqref="C2"/>
    </sheetView>
  </sheetViews>
  <sheetFormatPr defaultRowHeight="18"/>
  <cols>
    <col min="1" max="1" width="2.19921875" customWidth="1"/>
    <col min="2" max="2" width="16.69921875" customWidth="1"/>
    <col min="3" max="4" width="16.296875" customWidth="1"/>
    <col min="5" max="5" width="20.69921875" customWidth="1"/>
    <col min="6" max="6" width="39.5" customWidth="1"/>
    <col min="7" max="7" width="55.5" bestFit="1" customWidth="1"/>
  </cols>
  <sheetData>
    <row r="1" spans="2:7" ht="19.8">
      <c r="B1" s="3" t="s">
        <v>44</v>
      </c>
      <c r="D1" s="4" t="s">
        <v>63</v>
      </c>
    </row>
    <row r="3" spans="2:7">
      <c r="B3" s="13" t="s">
        <v>0</v>
      </c>
      <c r="C3" s="31"/>
      <c r="D3" s="52" t="s">
        <v>2</v>
      </c>
      <c r="E3" s="61" t="s">
        <v>4</v>
      </c>
      <c r="F3" s="56" t="s">
        <v>47</v>
      </c>
      <c r="G3" s="53" t="s">
        <v>49</v>
      </c>
    </row>
    <row r="4" spans="2:7">
      <c r="B4" s="5" t="s">
        <v>1</v>
      </c>
      <c r="C4" s="1" t="s">
        <v>9</v>
      </c>
      <c r="D4" s="2">
        <f>D5+D8+D9</f>
        <v>199010</v>
      </c>
      <c r="E4" s="63"/>
      <c r="F4" s="79" t="s">
        <v>51</v>
      </c>
      <c r="G4" s="62" t="s">
        <v>48</v>
      </c>
    </row>
    <row r="5" spans="2:7">
      <c r="B5" s="6"/>
      <c r="C5" s="27" t="s">
        <v>3</v>
      </c>
      <c r="D5" s="28">
        <f>D6+D7</f>
        <v>27480</v>
      </c>
      <c r="E5" s="66" t="s">
        <v>61</v>
      </c>
      <c r="F5" s="88" t="s">
        <v>62</v>
      </c>
      <c r="G5" s="72" t="s">
        <v>54</v>
      </c>
    </row>
    <row r="6" spans="2:7">
      <c r="B6" s="6"/>
      <c r="C6" s="37" t="s">
        <v>19</v>
      </c>
      <c r="D6" s="38">
        <v>14300</v>
      </c>
      <c r="E6" s="65" t="s">
        <v>65</v>
      </c>
      <c r="F6" s="87"/>
      <c r="G6" s="54"/>
    </row>
    <row r="7" spans="2:7">
      <c r="B7" s="6"/>
      <c r="C7" s="37" t="s">
        <v>20</v>
      </c>
      <c r="D7" s="38">
        <v>13180</v>
      </c>
      <c r="E7" s="65" t="s">
        <v>41</v>
      </c>
      <c r="F7" s="81"/>
      <c r="G7" s="54"/>
    </row>
    <row r="8" spans="2:7" ht="36">
      <c r="B8" s="6"/>
      <c r="C8" s="29" t="s">
        <v>5</v>
      </c>
      <c r="D8" s="59">
        <v>171530</v>
      </c>
      <c r="E8" s="67"/>
      <c r="F8" s="89" t="s">
        <v>64</v>
      </c>
      <c r="G8" s="73" t="s">
        <v>52</v>
      </c>
    </row>
    <row r="9" spans="2:7">
      <c r="B9" s="7"/>
      <c r="C9" s="30" t="s">
        <v>8</v>
      </c>
      <c r="D9" s="60">
        <v>0</v>
      </c>
      <c r="E9" s="68"/>
      <c r="F9" s="83"/>
      <c r="G9" s="74"/>
    </row>
    <row r="10" spans="2:7">
      <c r="B10" s="8" t="s">
        <v>6</v>
      </c>
      <c r="C10" s="9" t="s">
        <v>10</v>
      </c>
      <c r="D10" s="10">
        <f>SUM(D11)</f>
        <v>57900</v>
      </c>
      <c r="E10" s="64" t="s">
        <v>66</v>
      </c>
      <c r="F10" s="78" t="s">
        <v>58</v>
      </c>
      <c r="G10" s="75" t="s">
        <v>50</v>
      </c>
    </row>
    <row r="11" spans="2:7">
      <c r="B11" s="11"/>
      <c r="C11" s="27" t="s">
        <v>6</v>
      </c>
      <c r="D11" s="57">
        <f>19300*3</f>
        <v>57900</v>
      </c>
      <c r="E11" s="66" t="s">
        <v>67</v>
      </c>
      <c r="F11" s="88" t="s">
        <v>68</v>
      </c>
      <c r="G11" s="72"/>
    </row>
    <row r="12" spans="2:7">
      <c r="B12" s="12"/>
      <c r="C12" s="30"/>
      <c r="D12" s="51"/>
      <c r="E12" s="68"/>
      <c r="F12" s="83"/>
      <c r="G12" s="74"/>
    </row>
    <row r="13" spans="2:7">
      <c r="B13" s="14" t="s">
        <v>7</v>
      </c>
      <c r="C13" s="15" t="s">
        <v>14</v>
      </c>
      <c r="D13" s="16">
        <f>SUM(D14)</f>
        <v>22800</v>
      </c>
      <c r="E13" s="69"/>
      <c r="F13" s="84"/>
      <c r="G13" s="76" t="s">
        <v>53</v>
      </c>
    </row>
    <row r="14" spans="2:7">
      <c r="B14" s="17"/>
      <c r="C14" s="27" t="s">
        <v>7</v>
      </c>
      <c r="D14" s="57">
        <f>6200*3+4200</f>
        <v>22800</v>
      </c>
      <c r="E14" s="66" t="s">
        <v>69</v>
      </c>
      <c r="F14" s="88" t="s">
        <v>70</v>
      </c>
      <c r="G14" s="72" t="s">
        <v>46</v>
      </c>
    </row>
    <row r="15" spans="2:7">
      <c r="B15" s="18"/>
      <c r="C15" s="30"/>
      <c r="D15" s="51"/>
      <c r="E15" s="68"/>
      <c r="F15" s="83"/>
      <c r="G15" s="74"/>
    </row>
    <row r="16" spans="2:7">
      <c r="B16" s="19" t="s">
        <v>8</v>
      </c>
      <c r="C16" s="20" t="s">
        <v>15</v>
      </c>
      <c r="D16" s="21">
        <f>SUM(D17)</f>
        <v>0</v>
      </c>
      <c r="E16" s="70"/>
      <c r="F16" s="85"/>
      <c r="G16" s="77"/>
    </row>
    <row r="17" spans="2:7">
      <c r="B17" s="22"/>
      <c r="C17" s="27" t="s">
        <v>18</v>
      </c>
      <c r="D17" s="57"/>
      <c r="E17" s="66"/>
      <c r="F17" s="80"/>
      <c r="G17" s="72" t="s">
        <v>17</v>
      </c>
    </row>
    <row r="18" spans="2:7">
      <c r="B18" s="23"/>
      <c r="C18" s="30"/>
      <c r="D18" s="51"/>
      <c r="E18" s="68"/>
      <c r="F18" s="83"/>
      <c r="G18" s="74"/>
    </row>
    <row r="19" spans="2:7" ht="19.8">
      <c r="B19" s="24" t="s">
        <v>16</v>
      </c>
      <c r="C19" s="25"/>
      <c r="D19" s="26">
        <f>D4+D10+D13+D16</f>
        <v>279710</v>
      </c>
      <c r="E19" s="71"/>
      <c r="F19" s="86"/>
      <c r="G19" s="55"/>
    </row>
    <row r="21" spans="2:7">
      <c r="B21" t="s">
        <v>38</v>
      </c>
    </row>
    <row r="22" spans="2:7">
      <c r="B22" t="s">
        <v>39</v>
      </c>
    </row>
    <row r="23" spans="2:7">
      <c r="B23" t="s">
        <v>40</v>
      </c>
    </row>
    <row r="24" spans="2:7">
      <c r="B24" t="s">
        <v>45</v>
      </c>
    </row>
    <row r="25" spans="2:7">
      <c r="B25" t="s">
        <v>37</v>
      </c>
    </row>
  </sheetData>
  <phoneticPr fontId="2"/>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0262-ECC0-4099-BE48-462AD56B965A}">
  <dimension ref="A1:F18"/>
  <sheetViews>
    <sheetView showGridLines="0" zoomScaleNormal="100" workbookViewId="0">
      <selection activeCell="C18" sqref="C18"/>
    </sheetView>
  </sheetViews>
  <sheetFormatPr defaultRowHeight="18"/>
  <cols>
    <col min="1" max="1" width="2.19921875" customWidth="1"/>
    <col min="2" max="2" width="16.69921875" customWidth="1"/>
    <col min="3" max="6" width="16.296875" customWidth="1"/>
    <col min="7" max="7" width="46.296875" customWidth="1"/>
  </cols>
  <sheetData>
    <row r="1" spans="1:6">
      <c r="A1" t="s">
        <v>34</v>
      </c>
    </row>
    <row r="3" spans="1:6">
      <c r="B3" s="33" t="s">
        <v>36</v>
      </c>
      <c r="C3" s="34"/>
      <c r="D3" s="34"/>
      <c r="E3" s="34"/>
      <c r="F3" s="34"/>
    </row>
    <row r="4" spans="1:6">
      <c r="C4" s="32"/>
      <c r="D4" s="32" t="s">
        <v>12</v>
      </c>
      <c r="E4" s="32" t="s">
        <v>13</v>
      </c>
      <c r="F4" s="32" t="s">
        <v>11</v>
      </c>
    </row>
    <row r="5" spans="1:6">
      <c r="C5" s="32" t="s">
        <v>23</v>
      </c>
      <c r="D5" s="35">
        <v>2600</v>
      </c>
      <c r="E5" s="35">
        <v>2200</v>
      </c>
      <c r="F5" s="35">
        <v>1700</v>
      </c>
    </row>
    <row r="6" spans="1:6">
      <c r="C6" s="32" t="s">
        <v>24</v>
      </c>
      <c r="D6" s="35">
        <v>12400</v>
      </c>
      <c r="E6" s="35">
        <v>10300</v>
      </c>
      <c r="F6" s="35">
        <v>8200</v>
      </c>
    </row>
    <row r="8" spans="1:6">
      <c r="B8" s="33" t="s">
        <v>35</v>
      </c>
      <c r="C8" s="34"/>
      <c r="D8" s="34"/>
      <c r="E8" s="34"/>
      <c r="F8" s="34"/>
    </row>
    <row r="9" spans="1:6">
      <c r="B9" s="34"/>
      <c r="C9" s="39"/>
      <c r="D9" s="32" t="s">
        <v>12</v>
      </c>
      <c r="E9" s="32" t="s">
        <v>13</v>
      </c>
      <c r="F9" s="40" t="s">
        <v>11</v>
      </c>
    </row>
    <row r="10" spans="1:6">
      <c r="B10" s="34"/>
      <c r="C10" s="41" t="s">
        <v>25</v>
      </c>
      <c r="D10" s="42">
        <v>7200</v>
      </c>
      <c r="E10" s="42">
        <v>6200</v>
      </c>
      <c r="F10" s="43">
        <v>5300</v>
      </c>
    </row>
    <row r="11" spans="1:6">
      <c r="B11" s="34"/>
      <c r="C11" s="44" t="s">
        <v>26</v>
      </c>
      <c r="D11" s="45">
        <v>6200</v>
      </c>
      <c r="E11" s="45">
        <v>5200</v>
      </c>
      <c r="F11" s="46">
        <v>4400</v>
      </c>
    </row>
    <row r="12" spans="1:6">
      <c r="B12" s="34"/>
      <c r="C12" s="47" t="s">
        <v>27</v>
      </c>
      <c r="D12" s="48">
        <v>5000</v>
      </c>
      <c r="E12" s="48">
        <v>4200</v>
      </c>
      <c r="F12" s="49">
        <v>3600</v>
      </c>
    </row>
    <row r="13" spans="1:6">
      <c r="B13" s="34"/>
      <c r="C13" s="41" t="s">
        <v>28</v>
      </c>
      <c r="D13" s="42">
        <v>22500</v>
      </c>
      <c r="E13" s="42">
        <v>19300</v>
      </c>
      <c r="F13" s="43">
        <v>16100</v>
      </c>
    </row>
    <row r="14" spans="1:6">
      <c r="B14" s="34"/>
      <c r="C14" s="44" t="s">
        <v>29</v>
      </c>
      <c r="D14" s="45">
        <v>18800</v>
      </c>
      <c r="E14" s="45">
        <v>16100</v>
      </c>
      <c r="F14" s="46">
        <v>13400</v>
      </c>
    </row>
    <row r="15" spans="1:6">
      <c r="B15" s="34"/>
      <c r="C15" s="47" t="s">
        <v>30</v>
      </c>
      <c r="D15" s="48">
        <v>15100</v>
      </c>
      <c r="E15" s="48">
        <v>12900</v>
      </c>
      <c r="F15" s="49">
        <v>10800</v>
      </c>
    </row>
    <row r="17" spans="2:4">
      <c r="B17" s="50" t="s">
        <v>31</v>
      </c>
    </row>
    <row r="18" spans="2:4">
      <c r="C18" s="36" t="s">
        <v>32</v>
      </c>
      <c r="D18" t="s">
        <v>33</v>
      </c>
    </row>
  </sheetData>
  <phoneticPr fontId="2"/>
  <hyperlinks>
    <hyperlink ref="C18" r:id="rId1" xr:uid="{016D441C-CD6C-4ECC-BD26-D68F0B0156A4}"/>
  </hyperlinks>
  <pageMargins left="0.25" right="0.25"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申請金額の使途予定（旅費入力用）</vt:lpstr>
      <vt:lpstr>申請金額の使途予定（記入例1）</vt:lpstr>
      <vt:lpstr>申請金額の使途予定（記入例2）</vt:lpstr>
      <vt:lpstr>日当・宿泊料について</vt:lpstr>
      <vt:lpstr>'申請金額の使途予定（記入例1）'!Print_Area</vt:lpstr>
      <vt:lpstr>'申請金額の使途予定（記入例2）'!Print_Area</vt:lpstr>
      <vt:lpstr>'申請金額の使途予定（旅費入力用）'!Print_Area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東北大学ALicE</dc:creator>
  <cp:lastModifiedBy>ALicE 東北大学</cp:lastModifiedBy>
  <cp:lastPrinted>2023-09-19T04:45:30Z</cp:lastPrinted>
  <dcterms:created xsi:type="dcterms:W3CDTF">2023-04-26T06:35:40Z</dcterms:created>
  <dcterms:modified xsi:type="dcterms:W3CDTF">2025-05-19T03:53:11Z</dcterms:modified>
</cp:coreProperties>
</file>